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% skla kecil" sheetId="1" r:id="rId1"/>
  </sheets>
  <calcPr calcId="144525"/>
</workbook>
</file>

<file path=xl/calcChain.xml><?xml version="1.0" encoding="utf-8"?>
<calcChain xmlns="http://schemas.openxmlformats.org/spreadsheetml/2006/main">
  <c r="K23" i="1" l="1"/>
  <c r="J23" i="1"/>
  <c r="I23" i="1"/>
  <c r="O27" i="1" s="1"/>
  <c r="P27" i="1" s="1"/>
  <c r="H23" i="1"/>
  <c r="G23" i="1"/>
  <c r="F23" i="1"/>
  <c r="E23" i="1"/>
  <c r="O26" i="1" s="1"/>
  <c r="P26" i="1" s="1"/>
  <c r="D23" i="1"/>
  <c r="C23" i="1"/>
  <c r="B23" i="1"/>
  <c r="O25" i="1" s="1"/>
  <c r="P25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O4" i="1"/>
  <c r="O3" i="1"/>
  <c r="O6" i="1" s="1"/>
  <c r="O7" i="1" l="1"/>
  <c r="O5" i="1"/>
  <c r="O8" i="1" s="1"/>
</calcChain>
</file>

<file path=xl/sharedStrings.xml><?xml version="1.0" encoding="utf-8"?>
<sst xmlns="http://schemas.openxmlformats.org/spreadsheetml/2006/main" count="44" uniqueCount="33">
  <si>
    <t>No</t>
  </si>
  <si>
    <t xml:space="preserve">Nomor Butir </t>
  </si>
  <si>
    <t>Skor</t>
  </si>
  <si>
    <t>Resp</t>
  </si>
  <si>
    <t>Total</t>
  </si>
  <si>
    <t>Hasil Uji Skala Kecil</t>
  </si>
  <si>
    <t>Desain</t>
  </si>
  <si>
    <t>Cakuoan Materi</t>
  </si>
  <si>
    <t>Bahasa</t>
  </si>
  <si>
    <t>Cakupan Materi</t>
  </si>
  <si>
    <t>Skor Maksimal</t>
  </si>
  <si>
    <t>Skor Minimal</t>
  </si>
  <si>
    <t>Mi</t>
  </si>
  <si>
    <t>Sbi</t>
  </si>
  <si>
    <t>Mi+Sbi</t>
  </si>
  <si>
    <t>Mi-Sbi</t>
  </si>
  <si>
    <t>Rentang Skor</t>
  </si>
  <si>
    <t>Nilai</t>
  </si>
  <si>
    <t>Kategori</t>
  </si>
  <si>
    <t>X  ≥  62,33</t>
  </si>
  <si>
    <t>A</t>
  </si>
  <si>
    <t>Sangat Layak</t>
  </si>
  <si>
    <t>62,33 &gt; X  ≥ 51</t>
  </si>
  <si>
    <t>B</t>
  </si>
  <si>
    <t>Layak</t>
  </si>
  <si>
    <t>51 &gt; X  ≥ 39,67</t>
  </si>
  <si>
    <t>C</t>
  </si>
  <si>
    <t>Kurang Layak</t>
  </si>
  <si>
    <t>X &lt; 39,67</t>
  </si>
  <si>
    <t>D</t>
  </si>
  <si>
    <t>Sangat Tidak Layak</t>
  </si>
  <si>
    <t>Aspek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</si>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</sst>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1" fillId="0" borderId="0" xfId="2"/>
    <xf numFmtId="0" fontId="2" fillId="0" borderId="0" xfId="2" applyFont="1"/>
    <xf numFmtId="0" fontId="1" fillId="0" borderId="1" xfId="2" applyBorder="1"/>
    <xf numFmtId="0" fontId="4" fillId="0" borderId="1" xfId="2" applyFont="1" applyFill="1" applyBorder="1" applyAlignment="1">
      <alignment horizontal="center"/>
    </xf>
    <xf numFmtId="0" fontId="1" fillId="0" borderId="1" xfId="2" applyBorder="1" applyAlignment="1">
      <alignment horizontal="center"/>
    </xf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2</xdr:row>
      <xdr:rowOff>0</xdr:rowOff>
    </xdr:from>
    <xdr:to>
      <xdr:col>17</xdr:col>
      <xdr:colOff>323850</xdr:colOff>
      <xdr:row>15</xdr:row>
      <xdr:rowOff>103065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0079" t="14064" r="11190" b="22907"/>
        <a:stretch/>
      </xdr:blipFill>
      <xdr:spPr>
        <a:xfrm>
          <a:off x="9582150" y="381000"/>
          <a:ext cx="2819400" cy="257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workbookViewId="0">
      <selection activeCell="N12" sqref="N12"/>
    </sheetView>
  </sheetViews>
  <sheetFormatPr defaultRowHeight="15" x14ac:dyDescent="0.25"/>
  <cols>
    <col min="14" max="14" width="15" bestFit="1" customWidth="1"/>
    <col min="16" max="16" width="17.5703125" bestFit="1" customWidth="1"/>
    <col min="18" max="18" width="12.140625" bestFit="1" customWidth="1"/>
  </cols>
  <sheetData>
    <row r="1" spans="1:15" x14ac:dyDescent="0.25">
      <c r="A1" s="2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x14ac:dyDescent="0.25">
      <c r="A3" s="7" t="s">
        <v>0</v>
      </c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7" t="s">
        <v>2</v>
      </c>
      <c r="N3" t="s">
        <v>10</v>
      </c>
      <c r="O3">
        <f>17*5</f>
        <v>85</v>
      </c>
    </row>
    <row r="4" spans="1:15" x14ac:dyDescent="0.25">
      <c r="A4" s="7" t="s">
        <v>3</v>
      </c>
      <c r="B4" s="8" t="s">
        <v>6</v>
      </c>
      <c r="C4" s="9"/>
      <c r="D4" s="10"/>
      <c r="E4" s="8" t="s">
        <v>7</v>
      </c>
      <c r="F4" s="9"/>
      <c r="G4" s="9"/>
      <c r="H4" s="10"/>
      <c r="I4" s="8" t="s">
        <v>8</v>
      </c>
      <c r="J4" s="9"/>
      <c r="K4" s="10"/>
      <c r="L4" s="7" t="s">
        <v>4</v>
      </c>
      <c r="N4" t="s">
        <v>11</v>
      </c>
      <c r="O4">
        <f>17*1</f>
        <v>17</v>
      </c>
    </row>
    <row r="5" spans="1:15" x14ac:dyDescent="0.25">
      <c r="A5" s="7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7"/>
      <c r="N5" t="s">
        <v>12</v>
      </c>
      <c r="O5">
        <f>1/2*(O3+O4)</f>
        <v>51</v>
      </c>
    </row>
    <row r="6" spans="1:15" x14ac:dyDescent="0.25">
      <c r="A6" s="5">
        <v>1</v>
      </c>
      <c r="B6" s="4">
        <v>5</v>
      </c>
      <c r="C6" s="4">
        <v>5</v>
      </c>
      <c r="D6" s="4">
        <v>5</v>
      </c>
      <c r="E6" s="4">
        <v>4</v>
      </c>
      <c r="F6" s="4">
        <v>5</v>
      </c>
      <c r="G6" s="4">
        <v>5</v>
      </c>
      <c r="H6" s="4">
        <v>5</v>
      </c>
      <c r="I6" s="4">
        <v>4</v>
      </c>
      <c r="J6" s="4">
        <v>4</v>
      </c>
      <c r="K6" s="4">
        <v>5</v>
      </c>
      <c r="L6" s="3">
        <f t="shared" ref="L6:L22" si="0">SUM(B6:K6)</f>
        <v>47</v>
      </c>
      <c r="N6" t="s">
        <v>13</v>
      </c>
      <c r="O6">
        <f>1/6*(O3-O4)</f>
        <v>11.333333333333332</v>
      </c>
    </row>
    <row r="7" spans="1:15" x14ac:dyDescent="0.25">
      <c r="A7" s="5">
        <v>2</v>
      </c>
      <c r="B7" s="4">
        <v>5</v>
      </c>
      <c r="C7" s="4">
        <v>5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4</v>
      </c>
      <c r="K7" s="4">
        <v>5</v>
      </c>
      <c r="L7" s="3">
        <f t="shared" si="0"/>
        <v>49</v>
      </c>
      <c r="N7" t="s">
        <v>14</v>
      </c>
      <c r="O7">
        <f>O6+O5</f>
        <v>62.333333333333329</v>
      </c>
    </row>
    <row r="8" spans="1:15" x14ac:dyDescent="0.25">
      <c r="A8" s="5">
        <v>3</v>
      </c>
      <c r="B8" s="4">
        <v>5</v>
      </c>
      <c r="C8" s="4">
        <v>5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3">
        <f t="shared" si="0"/>
        <v>50</v>
      </c>
      <c r="N8" t="s">
        <v>15</v>
      </c>
      <c r="O8">
        <f>O5-O6</f>
        <v>39.666666666666671</v>
      </c>
    </row>
    <row r="9" spans="1:15" x14ac:dyDescent="0.25">
      <c r="A9" s="5">
        <v>4</v>
      </c>
      <c r="B9" s="4">
        <v>5</v>
      </c>
      <c r="C9" s="4">
        <v>5</v>
      </c>
      <c r="D9" s="4">
        <v>5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5</v>
      </c>
      <c r="L9" s="3">
        <f t="shared" si="0"/>
        <v>50</v>
      </c>
    </row>
    <row r="10" spans="1:15" x14ac:dyDescent="0.25">
      <c r="A10" s="5">
        <v>5</v>
      </c>
      <c r="B10" s="4">
        <v>4</v>
      </c>
      <c r="C10" s="4">
        <v>4</v>
      </c>
      <c r="D10" s="4">
        <v>4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4">
        <v>4</v>
      </c>
      <c r="L10" s="3">
        <f t="shared" si="0"/>
        <v>40</v>
      </c>
    </row>
    <row r="11" spans="1:15" x14ac:dyDescent="0.25">
      <c r="A11" s="5">
        <v>6</v>
      </c>
      <c r="B11" s="4">
        <v>5</v>
      </c>
      <c r="C11" s="4">
        <v>5</v>
      </c>
      <c r="D11" s="4">
        <v>5</v>
      </c>
      <c r="E11" s="4">
        <v>5</v>
      </c>
      <c r="F11" s="4">
        <v>5</v>
      </c>
      <c r="G11" s="4">
        <v>5</v>
      </c>
      <c r="H11" s="4">
        <v>5</v>
      </c>
      <c r="I11" s="4">
        <v>5</v>
      </c>
      <c r="J11" s="4">
        <v>5</v>
      </c>
      <c r="K11" s="4">
        <v>5</v>
      </c>
      <c r="L11" s="3">
        <f t="shared" si="0"/>
        <v>50</v>
      </c>
    </row>
    <row r="12" spans="1:15" x14ac:dyDescent="0.25">
      <c r="A12" s="5">
        <v>7</v>
      </c>
      <c r="B12" s="4">
        <v>4</v>
      </c>
      <c r="C12" s="4">
        <v>5</v>
      </c>
      <c r="D12" s="4">
        <v>5</v>
      </c>
      <c r="E12" s="4">
        <v>4</v>
      </c>
      <c r="F12" s="4">
        <v>4</v>
      </c>
      <c r="G12" s="4">
        <v>5</v>
      </c>
      <c r="H12" s="4">
        <v>5</v>
      </c>
      <c r="I12" s="4">
        <v>5</v>
      </c>
      <c r="J12" s="4">
        <v>5</v>
      </c>
      <c r="K12" s="4">
        <v>4</v>
      </c>
      <c r="L12" s="3">
        <f t="shared" si="0"/>
        <v>46</v>
      </c>
    </row>
    <row r="13" spans="1:15" x14ac:dyDescent="0.25">
      <c r="A13" s="5">
        <v>8</v>
      </c>
      <c r="B13" s="4">
        <v>5</v>
      </c>
      <c r="C13" s="4">
        <v>4</v>
      </c>
      <c r="D13" s="4">
        <v>4</v>
      </c>
      <c r="E13" s="4">
        <v>5</v>
      </c>
      <c r="F13" s="4">
        <v>5</v>
      </c>
      <c r="G13" s="4">
        <v>4</v>
      </c>
      <c r="H13" s="4">
        <v>4</v>
      </c>
      <c r="I13" s="4">
        <v>4</v>
      </c>
      <c r="J13" s="4">
        <v>5</v>
      </c>
      <c r="K13" s="4">
        <v>5</v>
      </c>
      <c r="L13" s="3">
        <f t="shared" si="0"/>
        <v>45</v>
      </c>
    </row>
    <row r="14" spans="1:15" x14ac:dyDescent="0.25">
      <c r="A14" s="5">
        <v>9</v>
      </c>
      <c r="B14" s="4">
        <v>5</v>
      </c>
      <c r="C14" s="4">
        <v>5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3</v>
      </c>
      <c r="L14" s="3">
        <f t="shared" si="0"/>
        <v>48</v>
      </c>
    </row>
    <row r="15" spans="1:15" x14ac:dyDescent="0.25">
      <c r="A15" s="5">
        <v>10</v>
      </c>
      <c r="B15" s="4">
        <v>5</v>
      </c>
      <c r="C15" s="4">
        <v>5</v>
      </c>
      <c r="D15" s="4">
        <v>5</v>
      </c>
      <c r="E15" s="4">
        <v>5</v>
      </c>
      <c r="F15" s="4">
        <v>3</v>
      </c>
      <c r="G15" s="4">
        <v>5</v>
      </c>
      <c r="H15" s="4">
        <v>3</v>
      </c>
      <c r="I15" s="4">
        <v>5</v>
      </c>
      <c r="J15" s="4">
        <v>5</v>
      </c>
      <c r="K15" s="4">
        <v>5</v>
      </c>
      <c r="L15" s="3">
        <f t="shared" si="0"/>
        <v>46</v>
      </c>
    </row>
    <row r="16" spans="1:15" x14ac:dyDescent="0.25">
      <c r="A16" s="5">
        <v>11</v>
      </c>
      <c r="B16" s="4">
        <v>5</v>
      </c>
      <c r="C16" s="4">
        <v>5</v>
      </c>
      <c r="D16" s="4">
        <v>5</v>
      </c>
      <c r="E16" s="4">
        <v>3</v>
      </c>
      <c r="F16" s="4">
        <v>5</v>
      </c>
      <c r="G16" s="4">
        <v>5</v>
      </c>
      <c r="H16" s="4">
        <v>5</v>
      </c>
      <c r="I16" s="4">
        <v>5</v>
      </c>
      <c r="J16" s="4">
        <v>5</v>
      </c>
      <c r="K16" s="4">
        <v>5</v>
      </c>
      <c r="L16" s="3">
        <f t="shared" si="0"/>
        <v>48</v>
      </c>
    </row>
    <row r="17" spans="1:18" x14ac:dyDescent="0.25">
      <c r="A17" s="5">
        <v>12</v>
      </c>
      <c r="B17" s="4">
        <v>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3">
        <f t="shared" si="0"/>
        <v>50</v>
      </c>
    </row>
    <row r="18" spans="1:18" x14ac:dyDescent="0.25">
      <c r="A18" s="5">
        <v>13</v>
      </c>
      <c r="B18" s="4">
        <v>4</v>
      </c>
      <c r="C18" s="4">
        <v>4</v>
      </c>
      <c r="D18" s="4">
        <v>4</v>
      </c>
      <c r="E18" s="4">
        <v>4</v>
      </c>
      <c r="F18" s="4">
        <v>4</v>
      </c>
      <c r="G18" s="4">
        <v>4</v>
      </c>
      <c r="H18" s="4">
        <v>4</v>
      </c>
      <c r="I18" s="4">
        <v>5</v>
      </c>
      <c r="J18" s="4">
        <v>4</v>
      </c>
      <c r="K18" s="4">
        <v>4</v>
      </c>
      <c r="L18" s="3">
        <f t="shared" si="0"/>
        <v>41</v>
      </c>
      <c r="N18" s="11" t="s">
        <v>16</v>
      </c>
      <c r="O18" s="11" t="s">
        <v>17</v>
      </c>
      <c r="P18" s="11" t="s">
        <v>18</v>
      </c>
    </row>
    <row r="19" spans="1:18" x14ac:dyDescent="0.25">
      <c r="A19" s="5">
        <v>14</v>
      </c>
      <c r="B19" s="4">
        <v>5</v>
      </c>
      <c r="C19" s="4">
        <v>5</v>
      </c>
      <c r="D19" s="4">
        <v>5</v>
      </c>
      <c r="E19" s="4">
        <v>5</v>
      </c>
      <c r="F19" s="4">
        <v>3</v>
      </c>
      <c r="G19" s="4">
        <v>5</v>
      </c>
      <c r="H19" s="4">
        <v>5</v>
      </c>
      <c r="I19" s="4">
        <v>5</v>
      </c>
      <c r="J19" s="4">
        <v>5</v>
      </c>
      <c r="K19" s="4">
        <v>3</v>
      </c>
      <c r="L19" s="3">
        <f t="shared" si="0"/>
        <v>46</v>
      </c>
      <c r="N19" s="12" t="s">
        <v>19</v>
      </c>
      <c r="O19" s="12" t="s">
        <v>20</v>
      </c>
      <c r="P19" s="12" t="s">
        <v>21</v>
      </c>
    </row>
    <row r="20" spans="1:18" x14ac:dyDescent="0.25">
      <c r="A20" s="5">
        <v>15</v>
      </c>
      <c r="B20" s="4">
        <v>5</v>
      </c>
      <c r="C20" s="4">
        <v>4</v>
      </c>
      <c r="D20" s="4">
        <v>5</v>
      </c>
      <c r="E20" s="4">
        <v>5</v>
      </c>
      <c r="F20" s="4">
        <v>5</v>
      </c>
      <c r="G20" s="4">
        <v>4</v>
      </c>
      <c r="H20" s="4">
        <v>4</v>
      </c>
      <c r="I20" s="4">
        <v>5</v>
      </c>
      <c r="J20" s="4">
        <v>5</v>
      </c>
      <c r="K20" s="4">
        <v>5</v>
      </c>
      <c r="L20" s="3">
        <f t="shared" si="0"/>
        <v>47</v>
      </c>
      <c r="N20" s="12" t="s">
        <v>22</v>
      </c>
      <c r="O20" s="12" t="s">
        <v>23</v>
      </c>
      <c r="P20" s="12" t="s">
        <v>24</v>
      </c>
    </row>
    <row r="21" spans="1:18" x14ac:dyDescent="0.25">
      <c r="A21" s="5">
        <v>16</v>
      </c>
      <c r="B21" s="4">
        <v>5</v>
      </c>
      <c r="C21" s="4">
        <v>5</v>
      </c>
      <c r="D21" s="4">
        <v>5</v>
      </c>
      <c r="E21" s="4">
        <v>5</v>
      </c>
      <c r="F21" s="4">
        <v>5</v>
      </c>
      <c r="G21" s="4">
        <v>5</v>
      </c>
      <c r="H21" s="4">
        <v>5</v>
      </c>
      <c r="I21" s="4">
        <v>5</v>
      </c>
      <c r="J21" s="4">
        <v>5</v>
      </c>
      <c r="K21" s="4">
        <v>5</v>
      </c>
      <c r="L21" s="3">
        <f t="shared" si="0"/>
        <v>50</v>
      </c>
      <c r="N21" s="12" t="s">
        <v>25</v>
      </c>
      <c r="O21" s="12" t="s">
        <v>26</v>
      </c>
      <c r="P21" s="12" t="s">
        <v>27</v>
      </c>
    </row>
    <row r="22" spans="1:18" x14ac:dyDescent="0.25">
      <c r="A22" s="5">
        <v>17</v>
      </c>
      <c r="B22" s="4">
        <v>5</v>
      </c>
      <c r="C22" s="4">
        <v>5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4">
        <v>5</v>
      </c>
      <c r="K22" s="4">
        <v>5</v>
      </c>
      <c r="L22" s="3">
        <f t="shared" si="0"/>
        <v>50</v>
      </c>
      <c r="N22" s="12" t="s">
        <v>28</v>
      </c>
      <c r="O22" s="12" t="s">
        <v>29</v>
      </c>
      <c r="P22" s="12" t="s">
        <v>30</v>
      </c>
    </row>
    <row r="23" spans="1:18" x14ac:dyDescent="0.25">
      <c r="A23" s="5"/>
      <c r="B23" s="4">
        <f t="shared" ref="B23:K23" si="1">SUM(B6:B22)</f>
        <v>82</v>
      </c>
      <c r="C23" s="4">
        <f t="shared" si="1"/>
        <v>81</v>
      </c>
      <c r="D23" s="4">
        <f t="shared" si="1"/>
        <v>82</v>
      </c>
      <c r="E23" s="4">
        <f t="shared" si="1"/>
        <v>79</v>
      </c>
      <c r="F23" s="4">
        <f t="shared" si="1"/>
        <v>78</v>
      </c>
      <c r="G23" s="4">
        <f t="shared" si="1"/>
        <v>81</v>
      </c>
      <c r="H23" s="4">
        <f t="shared" si="1"/>
        <v>79</v>
      </c>
      <c r="I23" s="4">
        <f t="shared" si="1"/>
        <v>82</v>
      </c>
      <c r="J23" s="4">
        <f t="shared" si="1"/>
        <v>81</v>
      </c>
      <c r="K23" s="4">
        <f t="shared" si="1"/>
        <v>78</v>
      </c>
      <c r="L23" s="3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N24" s="11" t="s">
        <v>31</v>
      </c>
      <c r="O24" s="11" t="s">
        <v>4</v>
      </c>
      <c r="P24" s="11" t="s">
        <v>32</v>
      </c>
      <c r="Q24" s="11" t="s">
        <v>17</v>
      </c>
      <c r="R24" s="11" t="s">
        <v>18</v>
      </c>
    </row>
    <row r="25" spans="1:18" x14ac:dyDescent="0.25">
      <c r="N25" s="13" t="s">
        <v>6</v>
      </c>
      <c r="O25" s="14">
        <f>SUM(B23:D23)</f>
        <v>245</v>
      </c>
      <c r="P25" s="14">
        <f>O25/3</f>
        <v>81.666666666666671</v>
      </c>
      <c r="Q25" s="14" t="s">
        <v>20</v>
      </c>
      <c r="R25" s="15" t="s">
        <v>21</v>
      </c>
    </row>
    <row r="26" spans="1:18" x14ac:dyDescent="0.25">
      <c r="N26" s="13" t="s">
        <v>9</v>
      </c>
      <c r="O26" s="14">
        <f>SUM(E23:H23)</f>
        <v>317</v>
      </c>
      <c r="P26" s="14">
        <f>O26/4</f>
        <v>79.25</v>
      </c>
      <c r="Q26" s="14" t="s">
        <v>20</v>
      </c>
      <c r="R26" s="15" t="s">
        <v>21</v>
      </c>
    </row>
    <row r="27" spans="1:18" x14ac:dyDescent="0.25">
      <c r="N27" s="13" t="s">
        <v>8</v>
      </c>
      <c r="O27" s="14">
        <f>SUM(I23:K23)</f>
        <v>241</v>
      </c>
      <c r="P27" s="14">
        <f>O27/3</f>
        <v>80.333333333333329</v>
      </c>
      <c r="Q27" s="14" t="s">
        <v>20</v>
      </c>
      <c r="R27" s="15" t="s">
        <v>21</v>
      </c>
    </row>
  </sheetData>
  <mergeCells count="4">
    <mergeCell ref="B3:K3"/>
    <mergeCell ref="I4:K4"/>
    <mergeCell ref="E4:H4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skla kecil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2021-09-14T06:17:49Z</dcterms:modified>
</cp:coreProperties>
</file>