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wnloads\SEMPRO\PENELITIAN\"/>
    </mc:Choice>
  </mc:AlternateContent>
  <bookViews>
    <workbookView xWindow="0" yWindow="0" windowWidth="20490" windowHeight="7665"/>
  </bookViews>
  <sheets>
    <sheet name="Sheet1" sheetId="1" r:id="rId1"/>
    <sheet name="Sheet2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J5" i="1"/>
  <c r="L6" i="1"/>
  <c r="K5" i="1"/>
  <c r="J6" i="1"/>
  <c r="D5" i="2"/>
  <c r="D7" i="2"/>
  <c r="D10" i="1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6" i="2"/>
  <c r="D4" i="2"/>
  <c r="I6" i="1" l="1"/>
  <c r="I7" i="1"/>
  <c r="I8" i="1"/>
  <c r="I9" i="1"/>
  <c r="I10" i="1"/>
  <c r="I11" i="1"/>
  <c r="I12" i="1"/>
  <c r="I13" i="1"/>
  <c r="I14" i="1"/>
  <c r="I5" i="1"/>
  <c r="D36" i="1"/>
  <c r="D6" i="1"/>
  <c r="D7" i="1"/>
  <c r="D35" i="1" s="1"/>
  <c r="D8" i="1"/>
  <c r="D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J7" i="1" l="1"/>
  <c r="K7" i="1" s="1"/>
  <c r="L7" i="1" s="1"/>
  <c r="M7" i="1" s="1"/>
  <c r="J9" i="1"/>
  <c r="K9" i="1" s="1"/>
  <c r="L9" i="1" s="1"/>
  <c r="M9" i="1" s="1"/>
  <c r="J11" i="1"/>
  <c r="K11" i="1" s="1"/>
  <c r="L11" i="1" s="1"/>
  <c r="M11" i="1" s="1"/>
  <c r="J13" i="1"/>
  <c r="K13" i="1" s="1"/>
  <c r="L13" i="1" s="1"/>
  <c r="M13" i="1" s="1"/>
  <c r="K6" i="1"/>
  <c r="J8" i="1"/>
  <c r="K8" i="1" s="1"/>
  <c r="L8" i="1" s="1"/>
  <c r="M8" i="1" s="1"/>
  <c r="J10" i="1"/>
  <c r="K10" i="1" s="1"/>
  <c r="L10" i="1" s="1"/>
  <c r="M10" i="1" s="1"/>
  <c r="J12" i="1"/>
  <c r="K12" i="1" s="1"/>
  <c r="L12" i="1" s="1"/>
  <c r="M12" i="1" s="1"/>
  <c r="J14" i="1"/>
  <c r="K14" i="1" s="1"/>
  <c r="L14" i="1" s="1"/>
  <c r="M14" i="1" s="1"/>
  <c r="L16" i="1" l="1"/>
  <c r="L17" i="1"/>
  <c r="M6" i="1"/>
  <c r="M17" i="1" s="1"/>
  <c r="M16" i="1" l="1"/>
</calcChain>
</file>

<file path=xl/sharedStrings.xml><?xml version="1.0" encoding="utf-8"?>
<sst xmlns="http://schemas.openxmlformats.org/spreadsheetml/2006/main" count="87" uniqueCount="55">
  <si>
    <t>UJI NORMALITAS</t>
  </si>
  <si>
    <t>NO</t>
  </si>
  <si>
    <t xml:space="preserve">NAMA </t>
  </si>
  <si>
    <t>ABID</t>
  </si>
  <si>
    <t>GIAN AYU</t>
  </si>
  <si>
    <t>ALDO</t>
  </si>
  <si>
    <t>FIONA</t>
  </si>
  <si>
    <t>AVARA A</t>
  </si>
  <si>
    <t>FIKA DWI</t>
  </si>
  <si>
    <t>ANDARANI</t>
  </si>
  <si>
    <t>REYHAN</t>
  </si>
  <si>
    <t>NURUL</t>
  </si>
  <si>
    <t>KIARA</t>
  </si>
  <si>
    <t>KESYA</t>
  </si>
  <si>
    <t>ALFA</t>
  </si>
  <si>
    <t>RAISSA</t>
  </si>
  <si>
    <t>NAILA</t>
  </si>
  <si>
    <t>NOVITA</t>
  </si>
  <si>
    <t>NASYA</t>
  </si>
  <si>
    <t>ZAIM</t>
  </si>
  <si>
    <t>NADYA</t>
  </si>
  <si>
    <t>SALSA</t>
  </si>
  <si>
    <t>LARAS</t>
  </si>
  <si>
    <t>ANANDA</t>
  </si>
  <si>
    <t>RANGGA</t>
  </si>
  <si>
    <t>ATHAR</t>
  </si>
  <si>
    <t>SETO</t>
  </si>
  <si>
    <t>ANINDYA PUTRI</t>
  </si>
  <si>
    <t>NIBRAS</t>
  </si>
  <si>
    <t>M SAPUTRA</t>
  </si>
  <si>
    <t>ZAKI</t>
  </si>
  <si>
    <t>TIARA</t>
  </si>
  <si>
    <t>MAULANA</t>
  </si>
  <si>
    <t>JUMLAH BENAR</t>
  </si>
  <si>
    <t>SKOR NILAI</t>
  </si>
  <si>
    <t>DATA URUT</t>
  </si>
  <si>
    <t>RATA RATA</t>
  </si>
  <si>
    <t>STANDAR DEV</t>
  </si>
  <si>
    <t>DATA</t>
  </si>
  <si>
    <t>KP</t>
  </si>
  <si>
    <t>FK</t>
  </si>
  <si>
    <t>Zi</t>
  </si>
  <si>
    <t>z tabel</t>
  </si>
  <si>
    <t>a2</t>
  </si>
  <si>
    <t>a1</t>
  </si>
  <si>
    <t>data tertinggi</t>
  </si>
  <si>
    <t>data terendah</t>
  </si>
  <si>
    <t>D0</t>
  </si>
  <si>
    <t>D TABEL</t>
  </si>
  <si>
    <t>STATUS</t>
  </si>
  <si>
    <t>H- DITERIMA</t>
  </si>
  <si>
    <t>F</t>
  </si>
  <si>
    <t>normaltias post test</t>
  </si>
  <si>
    <t>BENAR POST</t>
  </si>
  <si>
    <t>NILAI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</si>
</sst>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topLeftCell="F2" workbookViewId="0">
      <selection activeCell="M5" sqref="M5"/>
    </sheetView>
  </sheetViews>
  <sheetFormatPr defaultRowHeight="15" x14ac:dyDescent="0.25"/>
  <cols>
    <col min="2" max="2" width="12.28515625" customWidth="1"/>
    <col min="11" max="11" width="14.28515625" customWidth="1"/>
  </cols>
  <sheetData>
    <row r="1" spans="1:18" x14ac:dyDescent="0.25">
      <c r="A1" t="s">
        <v>0</v>
      </c>
    </row>
    <row r="3" spans="1:18" ht="17.25" customHeight="1" x14ac:dyDescent="0.25">
      <c r="A3" s="8" t="s">
        <v>1</v>
      </c>
      <c r="B3" s="8" t="s">
        <v>2</v>
      </c>
      <c r="C3" s="7" t="s">
        <v>33</v>
      </c>
      <c r="D3" s="7" t="s">
        <v>34</v>
      </c>
      <c r="E3" s="7" t="s">
        <v>35</v>
      </c>
      <c r="F3" s="1" t="s">
        <v>38</v>
      </c>
      <c r="G3" s="1" t="s">
        <v>51</v>
      </c>
      <c r="H3" s="1" t="s">
        <v>40</v>
      </c>
      <c r="I3" s="1" t="s">
        <v>39</v>
      </c>
      <c r="J3" s="1" t="s">
        <v>41</v>
      </c>
      <c r="K3" s="1" t="s">
        <v>42</v>
      </c>
      <c r="L3" s="1" t="s">
        <v>43</v>
      </c>
      <c r="M3" s="1" t="s">
        <v>44</v>
      </c>
      <c r="N3" s="1"/>
      <c r="O3" s="1"/>
      <c r="P3" s="1"/>
      <c r="Q3" s="1"/>
      <c r="R3" s="2"/>
    </row>
    <row r="4" spans="1:18" x14ac:dyDescent="0.25">
      <c r="A4" s="8"/>
      <c r="B4" s="8"/>
      <c r="C4" s="7"/>
      <c r="D4" s="7"/>
      <c r="E4" s="7"/>
      <c r="R4" s="2"/>
    </row>
    <row r="5" spans="1:18" x14ac:dyDescent="0.25">
      <c r="A5">
        <v>1</v>
      </c>
      <c r="B5" t="s">
        <v>3</v>
      </c>
      <c r="C5">
        <v>7</v>
      </c>
      <c r="D5" s="5">
        <f>C5*2/3</f>
        <v>4.666666666666667</v>
      </c>
      <c r="E5" s="5">
        <v>2</v>
      </c>
      <c r="F5" s="5">
        <v>2</v>
      </c>
      <c r="G5">
        <v>4</v>
      </c>
      <c r="H5" s="6">
        <v>4</v>
      </c>
      <c r="I5" s="4">
        <f>H5/30</f>
        <v>0.13333333333333333</v>
      </c>
      <c r="J5" s="4">
        <f>(F5-D$35)/D$36</f>
        <v>-0.13948924498376497</v>
      </c>
      <c r="K5" s="3">
        <f>_xlfn.NORM.S.DIST(J5,TRUE)</f>
        <v>0.44453177705781516</v>
      </c>
      <c r="L5" s="3">
        <f>ABS(I5-K5)</f>
        <v>0.3111984437244818</v>
      </c>
      <c r="M5" s="3">
        <f>ABS(L5-G5/30)</f>
        <v>0.17786511039114847</v>
      </c>
    </row>
    <row r="6" spans="1:18" x14ac:dyDescent="0.25">
      <c r="A6">
        <v>2</v>
      </c>
      <c r="B6" t="s">
        <v>4</v>
      </c>
      <c r="C6">
        <v>3</v>
      </c>
      <c r="D6" s="5">
        <f t="shared" ref="D6:D34" si="0">C6*2/3</f>
        <v>2</v>
      </c>
      <c r="E6" s="5">
        <v>2</v>
      </c>
      <c r="F6" s="5">
        <v>3.3</v>
      </c>
      <c r="G6">
        <v>2</v>
      </c>
      <c r="H6" s="6">
        <v>6</v>
      </c>
      <c r="I6" s="4">
        <f t="shared" ref="I6:I14" si="1">H6/30</f>
        <v>0.2</v>
      </c>
      <c r="J6" s="4">
        <f>(F6-D$35)/D$36</f>
        <v>0.34431238534530167</v>
      </c>
      <c r="K6" s="3">
        <f t="shared" ref="K6:K14" si="2">_xlfn.NORM.S.DIST(J6,TRUE)</f>
        <v>0.63469431453182745</v>
      </c>
      <c r="L6" s="3">
        <f>ABS(I6-K6)</f>
        <v>0.43469431453182744</v>
      </c>
      <c r="M6" s="3">
        <f t="shared" ref="M6:M14" si="3">ABS(L6-G6/30)</f>
        <v>0.36802764786516079</v>
      </c>
    </row>
    <row r="7" spans="1:18" x14ac:dyDescent="0.25">
      <c r="A7">
        <v>3</v>
      </c>
      <c r="B7" t="s">
        <v>5</v>
      </c>
      <c r="C7">
        <v>5</v>
      </c>
      <c r="D7" s="5">
        <f t="shared" si="0"/>
        <v>3.3333333333333335</v>
      </c>
      <c r="E7" s="5">
        <v>2</v>
      </c>
      <c r="F7" s="5">
        <v>4</v>
      </c>
      <c r="G7">
        <v>2</v>
      </c>
      <c r="H7" s="6">
        <v>8</v>
      </c>
      <c r="I7" s="4">
        <f t="shared" si="1"/>
        <v>0.26666666666666666</v>
      </c>
      <c r="J7" s="4">
        <f t="shared" ref="J6:J14" si="4">(F7-D$35)/D$36</f>
        <v>0.60482095552249149</v>
      </c>
      <c r="K7" s="3">
        <f t="shared" si="2"/>
        <v>0.72735101586567485</v>
      </c>
      <c r="L7" s="3">
        <f t="shared" ref="L6:L14" si="5">ABS(I7-K7)</f>
        <v>0.46068434919900819</v>
      </c>
      <c r="M7" s="3">
        <f t="shared" si="3"/>
        <v>0.39401768253234154</v>
      </c>
    </row>
    <row r="8" spans="1:18" x14ac:dyDescent="0.25">
      <c r="A8">
        <v>4</v>
      </c>
      <c r="B8" t="s">
        <v>6</v>
      </c>
      <c r="C8">
        <v>3</v>
      </c>
      <c r="D8" s="5">
        <f t="shared" si="0"/>
        <v>2</v>
      </c>
      <c r="E8" s="5">
        <v>2</v>
      </c>
      <c r="F8" s="5">
        <v>4.7</v>
      </c>
      <c r="G8">
        <v>3</v>
      </c>
      <c r="H8" s="6">
        <v>11</v>
      </c>
      <c r="I8" s="4">
        <f t="shared" si="1"/>
        <v>0.36666666666666664</v>
      </c>
      <c r="J8" s="4">
        <f t="shared" si="4"/>
        <v>0.86532952569968136</v>
      </c>
      <c r="K8" s="3">
        <f t="shared" si="2"/>
        <v>0.80657102518129786</v>
      </c>
      <c r="L8" s="3">
        <f t="shared" si="5"/>
        <v>0.43990435851463122</v>
      </c>
      <c r="M8" s="3">
        <f t="shared" si="3"/>
        <v>0.33990435851463119</v>
      </c>
    </row>
    <row r="9" spans="1:18" x14ac:dyDescent="0.25">
      <c r="A9">
        <v>5</v>
      </c>
      <c r="B9" t="s">
        <v>7</v>
      </c>
      <c r="C9">
        <v>5</v>
      </c>
      <c r="D9" s="5">
        <f t="shared" si="0"/>
        <v>3.3333333333333335</v>
      </c>
      <c r="E9" s="5">
        <v>3.3333333333333335</v>
      </c>
      <c r="F9" s="5">
        <v>6.7</v>
      </c>
      <c r="G9">
        <v>3</v>
      </c>
      <c r="H9" s="6">
        <v>14</v>
      </c>
      <c r="I9" s="4">
        <f t="shared" si="1"/>
        <v>0.46666666666666667</v>
      </c>
      <c r="J9" s="4">
        <f t="shared" si="4"/>
        <v>1.6096397262059379</v>
      </c>
      <c r="K9" s="3">
        <f t="shared" si="2"/>
        <v>0.9462617348436495</v>
      </c>
      <c r="L9" s="3">
        <f t="shared" si="5"/>
        <v>0.47959506817698283</v>
      </c>
      <c r="M9" s="3">
        <f t="shared" si="3"/>
        <v>0.37959506817698285</v>
      </c>
    </row>
    <row r="10" spans="1:18" x14ac:dyDescent="0.25">
      <c r="A10">
        <v>6</v>
      </c>
      <c r="B10" t="s">
        <v>8</v>
      </c>
      <c r="C10">
        <v>3</v>
      </c>
      <c r="D10" s="5">
        <f t="shared" si="0"/>
        <v>2</v>
      </c>
      <c r="E10" s="5">
        <v>3.3333333333333335</v>
      </c>
      <c r="F10" s="5">
        <v>7.3</v>
      </c>
      <c r="G10">
        <v>2</v>
      </c>
      <c r="H10" s="6">
        <v>16</v>
      </c>
      <c r="I10" s="4">
        <f t="shared" si="1"/>
        <v>0.53333333333333333</v>
      </c>
      <c r="J10" s="4">
        <f t="shared" si="4"/>
        <v>1.8329327863578146</v>
      </c>
      <c r="K10" s="3">
        <f t="shared" si="2"/>
        <v>0.96659371637269431</v>
      </c>
      <c r="L10" s="3">
        <f t="shared" si="5"/>
        <v>0.43326038303936099</v>
      </c>
      <c r="M10" s="3">
        <f t="shared" si="3"/>
        <v>0.36659371637269433</v>
      </c>
    </row>
    <row r="11" spans="1:18" x14ac:dyDescent="0.25">
      <c r="A11">
        <v>7</v>
      </c>
      <c r="B11" t="s">
        <v>9</v>
      </c>
      <c r="C11">
        <v>12</v>
      </c>
      <c r="D11" s="5">
        <f t="shared" si="0"/>
        <v>8</v>
      </c>
      <c r="E11" s="5">
        <v>4</v>
      </c>
      <c r="F11" s="5">
        <v>8</v>
      </c>
      <c r="G11">
        <v>4</v>
      </c>
      <c r="H11" s="6">
        <v>20</v>
      </c>
      <c r="I11" s="4">
        <f t="shared" si="1"/>
        <v>0.66666666666666663</v>
      </c>
      <c r="J11" s="4">
        <f t="shared" si="4"/>
        <v>2.0934413565350045</v>
      </c>
      <c r="K11" s="3">
        <f t="shared" si="2"/>
        <v>0.98184511306119704</v>
      </c>
      <c r="L11" s="3">
        <f t="shared" si="5"/>
        <v>0.31517844639453041</v>
      </c>
      <c r="M11" s="3">
        <f t="shared" si="3"/>
        <v>0.18184511306119708</v>
      </c>
    </row>
    <row r="12" spans="1:18" x14ac:dyDescent="0.25">
      <c r="A12">
        <v>8</v>
      </c>
      <c r="B12" t="s">
        <v>10</v>
      </c>
      <c r="C12">
        <v>3</v>
      </c>
      <c r="D12" s="5">
        <f t="shared" si="0"/>
        <v>2</v>
      </c>
      <c r="E12" s="5">
        <v>4</v>
      </c>
      <c r="F12" s="5">
        <v>8.6999999999999993</v>
      </c>
      <c r="G12">
        <v>3</v>
      </c>
      <c r="H12" s="6">
        <v>23</v>
      </c>
      <c r="I12" s="4">
        <f t="shared" si="1"/>
        <v>0.76666666666666672</v>
      </c>
      <c r="J12" s="4">
        <f t="shared" si="4"/>
        <v>2.3539499267121942</v>
      </c>
      <c r="K12" s="3">
        <f t="shared" si="2"/>
        <v>0.99071244344863818</v>
      </c>
      <c r="L12" s="3">
        <f t="shared" si="5"/>
        <v>0.22404577678197146</v>
      </c>
      <c r="M12" s="3">
        <f t="shared" si="3"/>
        <v>0.12404577678197146</v>
      </c>
    </row>
    <row r="13" spans="1:18" x14ac:dyDescent="0.25">
      <c r="A13">
        <v>9</v>
      </c>
      <c r="B13" t="s">
        <v>11</v>
      </c>
      <c r="C13">
        <v>11</v>
      </c>
      <c r="D13" s="5">
        <f t="shared" si="0"/>
        <v>7.333333333333333</v>
      </c>
      <c r="E13" s="5">
        <v>4.666666666666667</v>
      </c>
      <c r="F13" s="5">
        <v>9.3000000000000007</v>
      </c>
      <c r="G13">
        <v>5</v>
      </c>
      <c r="H13" s="6">
        <v>28</v>
      </c>
      <c r="I13" s="4">
        <f t="shared" si="1"/>
        <v>0.93333333333333335</v>
      </c>
      <c r="J13" s="4">
        <f t="shared" si="4"/>
        <v>2.5772429868640714</v>
      </c>
      <c r="K13" s="3">
        <f t="shared" si="2"/>
        <v>0.99502040431789773</v>
      </c>
      <c r="L13" s="3">
        <f t="shared" si="5"/>
        <v>6.1687070984564385E-2</v>
      </c>
      <c r="M13" s="3">
        <f t="shared" si="3"/>
        <v>0.10497959568210227</v>
      </c>
    </row>
    <row r="14" spans="1:18" x14ac:dyDescent="0.25">
      <c r="A14">
        <v>10</v>
      </c>
      <c r="B14" t="s">
        <v>12</v>
      </c>
      <c r="C14">
        <v>7</v>
      </c>
      <c r="D14" s="5">
        <f t="shared" si="0"/>
        <v>4.666666666666667</v>
      </c>
      <c r="E14" s="5">
        <v>4.666666666666667</v>
      </c>
      <c r="F14" s="5">
        <v>10</v>
      </c>
      <c r="G14">
        <v>2</v>
      </c>
      <c r="H14" s="6">
        <v>30</v>
      </c>
      <c r="I14" s="4">
        <f t="shared" si="1"/>
        <v>1</v>
      </c>
      <c r="J14" s="4">
        <f t="shared" si="4"/>
        <v>2.837751557041261</v>
      </c>
      <c r="K14" s="3">
        <f t="shared" si="2"/>
        <v>0.99772837347562993</v>
      </c>
      <c r="L14" s="3">
        <f t="shared" si="5"/>
        <v>2.271626524370074E-3</v>
      </c>
      <c r="M14" s="3">
        <f t="shared" si="3"/>
        <v>6.4395040142296592E-2</v>
      </c>
    </row>
    <row r="15" spans="1:18" x14ac:dyDescent="0.25">
      <c r="A15">
        <v>11</v>
      </c>
      <c r="B15" t="s">
        <v>13</v>
      </c>
      <c r="C15">
        <v>7</v>
      </c>
      <c r="D15" s="5">
        <f t="shared" si="0"/>
        <v>4.666666666666667</v>
      </c>
      <c r="E15" s="5">
        <v>4.666666666666667</v>
      </c>
    </row>
    <row r="16" spans="1:18" x14ac:dyDescent="0.25">
      <c r="A16">
        <v>12</v>
      </c>
      <c r="B16" t="s">
        <v>14</v>
      </c>
      <c r="C16">
        <v>10</v>
      </c>
      <c r="D16" s="5">
        <f t="shared" si="0"/>
        <v>6.666666666666667</v>
      </c>
      <c r="E16" s="5">
        <v>6.666666666666667</v>
      </c>
      <c r="K16" t="s">
        <v>45</v>
      </c>
      <c r="L16" s="3">
        <f>MAX(L5:L14)</f>
        <v>0.47959506817698283</v>
      </c>
      <c r="M16" s="3">
        <f>MAX(M5:M14)</f>
        <v>0.39401768253234154</v>
      </c>
    </row>
    <row r="17" spans="1:13" x14ac:dyDescent="0.25">
      <c r="A17">
        <v>13</v>
      </c>
      <c r="B17" t="s">
        <v>15</v>
      </c>
      <c r="C17">
        <v>14</v>
      </c>
      <c r="D17" s="5">
        <f t="shared" si="0"/>
        <v>9.3333333333333339</v>
      </c>
      <c r="E17" s="5">
        <v>6.666666666666667</v>
      </c>
      <c r="K17" t="s">
        <v>46</v>
      </c>
      <c r="L17" s="3">
        <f>MIN(L6:L14)</f>
        <v>2.271626524370074E-3</v>
      </c>
      <c r="M17" s="3">
        <f>MIN(M6:M14)</f>
        <v>6.4395040142296592E-2</v>
      </c>
    </row>
    <row r="18" spans="1:13" x14ac:dyDescent="0.25">
      <c r="A18">
        <v>14</v>
      </c>
      <c r="B18" t="s">
        <v>16</v>
      </c>
      <c r="C18">
        <v>12</v>
      </c>
      <c r="D18" s="5">
        <f t="shared" si="0"/>
        <v>8</v>
      </c>
      <c r="E18" s="5">
        <v>6.666666666666667</v>
      </c>
    </row>
    <row r="19" spans="1:13" x14ac:dyDescent="0.25">
      <c r="A19">
        <v>15</v>
      </c>
      <c r="B19" t="s">
        <v>17</v>
      </c>
      <c r="C19">
        <v>15</v>
      </c>
      <c r="D19" s="5">
        <f t="shared" si="0"/>
        <v>10</v>
      </c>
      <c r="E19" s="5">
        <v>7.333333333333333</v>
      </c>
      <c r="K19" t="s">
        <v>47</v>
      </c>
      <c r="L19">
        <v>0.4</v>
      </c>
    </row>
    <row r="20" spans="1:13" x14ac:dyDescent="0.25">
      <c r="A20">
        <v>16</v>
      </c>
      <c r="B20" t="s">
        <v>18</v>
      </c>
      <c r="C20">
        <v>13</v>
      </c>
      <c r="D20" s="5">
        <f t="shared" si="0"/>
        <v>8.6666666666666661</v>
      </c>
      <c r="E20" s="5">
        <v>7.333333333333333</v>
      </c>
      <c r="K20" t="s">
        <v>48</v>
      </c>
      <c r="L20">
        <v>0.24</v>
      </c>
    </row>
    <row r="21" spans="1:13" x14ac:dyDescent="0.25">
      <c r="A21">
        <v>17</v>
      </c>
      <c r="B21" t="s">
        <v>19</v>
      </c>
      <c r="C21">
        <v>12</v>
      </c>
      <c r="D21" s="5">
        <f t="shared" si="0"/>
        <v>8</v>
      </c>
      <c r="E21" s="5">
        <v>8</v>
      </c>
      <c r="K21" t="s">
        <v>49</v>
      </c>
      <c r="L21" t="s">
        <v>50</v>
      </c>
    </row>
    <row r="22" spans="1:13" x14ac:dyDescent="0.25">
      <c r="A22">
        <v>18</v>
      </c>
      <c r="B22" t="s">
        <v>20</v>
      </c>
      <c r="C22">
        <v>10</v>
      </c>
      <c r="D22" s="5">
        <f t="shared" si="0"/>
        <v>6.666666666666667</v>
      </c>
      <c r="E22" s="5">
        <v>8</v>
      </c>
    </row>
    <row r="23" spans="1:13" x14ac:dyDescent="0.25">
      <c r="A23">
        <v>19</v>
      </c>
      <c r="B23" t="s">
        <v>21</v>
      </c>
      <c r="C23">
        <v>14</v>
      </c>
      <c r="D23" s="5">
        <f t="shared" si="0"/>
        <v>9.3333333333333339</v>
      </c>
      <c r="E23" s="5">
        <v>8</v>
      </c>
    </row>
    <row r="24" spans="1:13" x14ac:dyDescent="0.25">
      <c r="A24">
        <v>20</v>
      </c>
      <c r="B24" t="s">
        <v>22</v>
      </c>
      <c r="C24">
        <v>5</v>
      </c>
      <c r="D24" s="5">
        <f t="shared" si="0"/>
        <v>3.3333333333333335</v>
      </c>
      <c r="E24" s="5">
        <v>8</v>
      </c>
    </row>
    <row r="25" spans="1:13" x14ac:dyDescent="0.25">
      <c r="A25">
        <v>21</v>
      </c>
      <c r="B25" t="s">
        <v>23</v>
      </c>
      <c r="C25">
        <v>13</v>
      </c>
      <c r="D25" s="5">
        <f t="shared" si="0"/>
        <v>8.6666666666666661</v>
      </c>
      <c r="E25" s="5">
        <v>8.6666666666666661</v>
      </c>
    </row>
    <row r="26" spans="1:13" x14ac:dyDescent="0.25">
      <c r="A26">
        <v>22</v>
      </c>
      <c r="B26" t="s">
        <v>24</v>
      </c>
      <c r="C26">
        <v>12</v>
      </c>
      <c r="D26" s="5">
        <f t="shared" si="0"/>
        <v>8</v>
      </c>
      <c r="E26" s="5">
        <v>8.6666666666666661</v>
      </c>
    </row>
    <row r="27" spans="1:13" x14ac:dyDescent="0.25">
      <c r="A27">
        <v>23</v>
      </c>
      <c r="B27" t="s">
        <v>25</v>
      </c>
      <c r="C27">
        <v>14</v>
      </c>
      <c r="D27" s="5">
        <f t="shared" si="0"/>
        <v>9.3333333333333339</v>
      </c>
      <c r="E27" s="5">
        <v>8.6666666666666661</v>
      </c>
    </row>
    <row r="28" spans="1:13" x14ac:dyDescent="0.25">
      <c r="A28">
        <v>24</v>
      </c>
      <c r="B28" t="s">
        <v>26</v>
      </c>
      <c r="C28">
        <v>6</v>
      </c>
      <c r="D28" s="5">
        <f t="shared" si="0"/>
        <v>4</v>
      </c>
      <c r="E28" s="5">
        <v>9.3333333333333339</v>
      </c>
    </row>
    <row r="29" spans="1:13" x14ac:dyDescent="0.25">
      <c r="A29">
        <v>25</v>
      </c>
      <c r="B29" t="s">
        <v>27</v>
      </c>
      <c r="C29">
        <v>14</v>
      </c>
      <c r="D29" s="5">
        <f t="shared" si="0"/>
        <v>9.3333333333333339</v>
      </c>
      <c r="E29" s="5">
        <v>9.3333333333333339</v>
      </c>
    </row>
    <row r="30" spans="1:13" x14ac:dyDescent="0.25">
      <c r="A30">
        <v>26</v>
      </c>
      <c r="B30" t="s">
        <v>28</v>
      </c>
      <c r="C30">
        <v>15</v>
      </c>
      <c r="D30" s="5">
        <f t="shared" si="0"/>
        <v>10</v>
      </c>
      <c r="E30" s="5">
        <v>9.3333333333333339</v>
      </c>
    </row>
    <row r="31" spans="1:13" x14ac:dyDescent="0.25">
      <c r="A31">
        <v>27</v>
      </c>
      <c r="B31" t="s">
        <v>29</v>
      </c>
      <c r="C31">
        <v>11</v>
      </c>
      <c r="D31" s="5">
        <f t="shared" si="0"/>
        <v>7.333333333333333</v>
      </c>
      <c r="E31" s="5">
        <v>9.3333333333333339</v>
      </c>
    </row>
    <row r="32" spans="1:13" x14ac:dyDescent="0.25">
      <c r="A32">
        <v>28</v>
      </c>
      <c r="B32" t="s">
        <v>30</v>
      </c>
      <c r="C32">
        <v>13</v>
      </c>
      <c r="D32" s="5">
        <f t="shared" si="0"/>
        <v>8.6666666666666661</v>
      </c>
      <c r="E32" s="5">
        <v>9.3333333333333339</v>
      </c>
    </row>
    <row r="33" spans="1:5" x14ac:dyDescent="0.25">
      <c r="A33">
        <v>29</v>
      </c>
      <c r="B33" t="s">
        <v>31</v>
      </c>
      <c r="C33">
        <v>10</v>
      </c>
      <c r="D33" s="5">
        <f t="shared" si="0"/>
        <v>6.666666666666667</v>
      </c>
      <c r="E33" s="5">
        <v>10</v>
      </c>
    </row>
    <row r="34" spans="1:5" x14ac:dyDescent="0.25">
      <c r="A34">
        <v>30</v>
      </c>
      <c r="B34" t="s">
        <v>32</v>
      </c>
      <c r="C34">
        <v>14</v>
      </c>
      <c r="D34" s="5">
        <f t="shared" si="0"/>
        <v>9.3333333333333339</v>
      </c>
      <c r="E34" s="5">
        <v>10</v>
      </c>
    </row>
    <row r="35" spans="1:5" x14ac:dyDescent="0.25">
      <c r="B35" t="s">
        <v>36</v>
      </c>
      <c r="D35" s="5">
        <f>AVEDEV(D5:D34)</f>
        <v>2.3748148148148145</v>
      </c>
    </row>
    <row r="36" spans="1:5" x14ac:dyDescent="0.25">
      <c r="B36" t="s">
        <v>37</v>
      </c>
      <c r="D36" s="5">
        <f>_xlfn.STDEV.P(D5:D34)</f>
        <v>2.6870517139757895</v>
      </c>
    </row>
  </sheetData>
  <sortState ref="E5:E34">
    <sortCondition ref="E5"/>
  </sortState>
  <mergeCells count="5">
    <mergeCell ref="E3:E4"/>
    <mergeCell ref="A3:A4"/>
    <mergeCell ref="B3:B4"/>
    <mergeCell ref="C3:C4"/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6" sqref="D6"/>
    </sheetView>
  </sheetViews>
  <sheetFormatPr defaultRowHeight="15" x14ac:dyDescent="0.25"/>
  <sheetData>
    <row r="1" spans="1:4" x14ac:dyDescent="0.25">
      <c r="A1" t="s">
        <v>52</v>
      </c>
    </row>
    <row r="3" spans="1:4" x14ac:dyDescent="0.25">
      <c r="A3" t="s">
        <v>1</v>
      </c>
      <c r="B3" t="s">
        <v>2</v>
      </c>
      <c r="C3" t="s">
        <v>53</v>
      </c>
      <c r="D3" t="s">
        <v>54</v>
      </c>
    </row>
    <row r="4" spans="1:4" x14ac:dyDescent="0.25">
      <c r="A4">
        <v>1</v>
      </c>
      <c r="B4" t="s">
        <v>3</v>
      </c>
      <c r="C4">
        <v>12</v>
      </c>
      <c r="D4" s="5">
        <f>($C4*2)/3</f>
        <v>8</v>
      </c>
    </row>
    <row r="5" spans="1:4" x14ac:dyDescent="0.25">
      <c r="A5">
        <v>2</v>
      </c>
      <c r="B5" t="s">
        <v>4</v>
      </c>
      <c r="C5">
        <v>9</v>
      </c>
      <c r="D5" s="5">
        <f>Sheet2!F15</f>
        <v>0</v>
      </c>
    </row>
    <row r="6" spans="1:4" x14ac:dyDescent="0.25">
      <c r="A6">
        <v>3</v>
      </c>
      <c r="B6" t="s">
        <v>5</v>
      </c>
      <c r="C6">
        <v>10</v>
      </c>
      <c r="D6" s="5">
        <f>($C6*2)/3</f>
        <v>6.666666666666667</v>
      </c>
    </row>
    <row r="7" spans="1:4" x14ac:dyDescent="0.25">
      <c r="A7">
        <v>4</v>
      </c>
      <c r="B7" t="s">
        <v>6</v>
      </c>
      <c r="C7">
        <v>9</v>
      </c>
      <c r="D7" s="5">
        <f>($C7*2)/3</f>
        <v>6</v>
      </c>
    </row>
    <row r="8" spans="1:4" x14ac:dyDescent="0.25">
      <c r="A8">
        <v>5</v>
      </c>
      <c r="B8" t="s">
        <v>7</v>
      </c>
      <c r="C8">
        <v>10</v>
      </c>
      <c r="D8" s="5">
        <f>($C8*2)/3</f>
        <v>6.666666666666667</v>
      </c>
    </row>
    <row r="9" spans="1:4" x14ac:dyDescent="0.25">
      <c r="A9">
        <v>6</v>
      </c>
      <c r="B9" t="s">
        <v>8</v>
      </c>
      <c r="C9">
        <v>10</v>
      </c>
      <c r="D9" s="5">
        <f>($C9*2)/3</f>
        <v>6.666666666666667</v>
      </c>
    </row>
    <row r="10" spans="1:4" x14ac:dyDescent="0.25">
      <c r="A10">
        <v>7</v>
      </c>
      <c r="B10" t="s">
        <v>9</v>
      </c>
      <c r="C10">
        <v>14</v>
      </c>
      <c r="D10" s="5">
        <f>($C10*2)/3</f>
        <v>9.3333333333333339</v>
      </c>
    </row>
    <row r="11" spans="1:4" x14ac:dyDescent="0.25">
      <c r="A11">
        <v>8</v>
      </c>
      <c r="B11" t="s">
        <v>10</v>
      </c>
      <c r="C11">
        <v>10</v>
      </c>
      <c r="D11" s="5">
        <f>($C11*2)/3</f>
        <v>6.666666666666667</v>
      </c>
    </row>
    <row r="12" spans="1:4" x14ac:dyDescent="0.25">
      <c r="A12">
        <v>9</v>
      </c>
      <c r="B12" t="s">
        <v>11</v>
      </c>
      <c r="C12">
        <v>14</v>
      </c>
      <c r="D12" s="5">
        <f>($C12*2)/3</f>
        <v>9.3333333333333339</v>
      </c>
    </row>
    <row r="13" spans="1:4" x14ac:dyDescent="0.25">
      <c r="A13">
        <v>10</v>
      </c>
      <c r="B13" t="s">
        <v>12</v>
      </c>
      <c r="C13">
        <v>15</v>
      </c>
      <c r="D13" s="5">
        <f>($C13*2)/3</f>
        <v>10</v>
      </c>
    </row>
    <row r="14" spans="1:4" x14ac:dyDescent="0.25">
      <c r="A14">
        <v>11</v>
      </c>
      <c r="B14" t="s">
        <v>13</v>
      </c>
      <c r="C14">
        <v>10</v>
      </c>
      <c r="D14" s="5">
        <f>($C14*2)/3</f>
        <v>6.666666666666667</v>
      </c>
    </row>
    <row r="15" spans="1:4" x14ac:dyDescent="0.25">
      <c r="A15">
        <v>12</v>
      </c>
      <c r="B15" t="s">
        <v>14</v>
      </c>
      <c r="C15">
        <v>14</v>
      </c>
      <c r="D15" s="5">
        <f>($C15*2)/3</f>
        <v>9.3333333333333339</v>
      </c>
    </row>
    <row r="16" spans="1:4" x14ac:dyDescent="0.25">
      <c r="A16">
        <v>13</v>
      </c>
      <c r="B16" t="s">
        <v>15</v>
      </c>
      <c r="C16">
        <v>12</v>
      </c>
      <c r="D16" s="5">
        <f>($C16*2)/3</f>
        <v>8</v>
      </c>
    </row>
    <row r="17" spans="1:4" x14ac:dyDescent="0.25">
      <c r="A17">
        <v>14</v>
      </c>
      <c r="B17" t="s">
        <v>16</v>
      </c>
      <c r="C17">
        <v>12</v>
      </c>
      <c r="D17" s="5">
        <f>($C17*2)/3</f>
        <v>8</v>
      </c>
    </row>
    <row r="18" spans="1:4" x14ac:dyDescent="0.25">
      <c r="A18">
        <v>15</v>
      </c>
      <c r="B18" t="s">
        <v>17</v>
      </c>
      <c r="C18">
        <v>13</v>
      </c>
      <c r="D18" s="5">
        <f>($C18*2)/3</f>
        <v>8.6666666666666661</v>
      </c>
    </row>
    <row r="19" spans="1:4" x14ac:dyDescent="0.25">
      <c r="A19">
        <v>16</v>
      </c>
      <c r="B19" t="s">
        <v>18</v>
      </c>
      <c r="C19">
        <v>14</v>
      </c>
      <c r="D19" s="5">
        <f>($C19*2)/3</f>
        <v>9.3333333333333339</v>
      </c>
    </row>
    <row r="20" spans="1:4" x14ac:dyDescent="0.25">
      <c r="A20">
        <v>17</v>
      </c>
      <c r="B20" t="s">
        <v>19</v>
      </c>
      <c r="C20">
        <v>13</v>
      </c>
      <c r="D20" s="5">
        <f>($C20*2)/3</f>
        <v>8.6666666666666661</v>
      </c>
    </row>
    <row r="21" spans="1:4" x14ac:dyDescent="0.25">
      <c r="A21">
        <v>18</v>
      </c>
      <c r="B21" t="s">
        <v>20</v>
      </c>
      <c r="C21">
        <v>11</v>
      </c>
      <c r="D21" s="5">
        <f>($C21*2)/3</f>
        <v>7.333333333333333</v>
      </c>
    </row>
    <row r="22" spans="1:4" x14ac:dyDescent="0.25">
      <c r="A22">
        <v>19</v>
      </c>
      <c r="B22" t="s">
        <v>21</v>
      </c>
      <c r="C22">
        <v>14</v>
      </c>
      <c r="D22" s="5">
        <f>($C22*2)/3</f>
        <v>9.3333333333333339</v>
      </c>
    </row>
    <row r="23" spans="1:4" x14ac:dyDescent="0.25">
      <c r="A23">
        <v>20</v>
      </c>
      <c r="B23" t="s">
        <v>22</v>
      </c>
      <c r="C23">
        <v>5</v>
      </c>
      <c r="D23" s="5">
        <f>($C23*2)/3</f>
        <v>3.3333333333333335</v>
      </c>
    </row>
    <row r="24" spans="1:4" x14ac:dyDescent="0.25">
      <c r="A24">
        <v>21</v>
      </c>
      <c r="B24" t="s">
        <v>23</v>
      </c>
      <c r="C24">
        <v>13</v>
      </c>
      <c r="D24" s="5">
        <f>($C24*2)/3</f>
        <v>8.6666666666666661</v>
      </c>
    </row>
    <row r="25" spans="1:4" x14ac:dyDescent="0.25">
      <c r="A25">
        <v>22</v>
      </c>
      <c r="B25" t="s">
        <v>24</v>
      </c>
      <c r="C25">
        <v>13</v>
      </c>
      <c r="D25" s="5">
        <f>($C25*2)/3</f>
        <v>8.6666666666666661</v>
      </c>
    </row>
    <row r="26" spans="1:4" x14ac:dyDescent="0.25">
      <c r="A26">
        <v>23</v>
      </c>
      <c r="B26" t="s">
        <v>25</v>
      </c>
      <c r="C26">
        <v>14</v>
      </c>
      <c r="D26" s="5">
        <f>($C26*2)/3</f>
        <v>9.3333333333333339</v>
      </c>
    </row>
    <row r="27" spans="1:4" x14ac:dyDescent="0.25">
      <c r="A27">
        <v>24</v>
      </c>
      <c r="B27" t="s">
        <v>26</v>
      </c>
      <c r="C27">
        <v>7</v>
      </c>
      <c r="D27" s="5">
        <f>($C27*2)/3</f>
        <v>4.666666666666667</v>
      </c>
    </row>
    <row r="28" spans="1:4" x14ac:dyDescent="0.25">
      <c r="A28">
        <v>25</v>
      </c>
      <c r="B28" t="s">
        <v>27</v>
      </c>
      <c r="C28">
        <v>14</v>
      </c>
      <c r="D28" s="5">
        <f>($C28*2)/3</f>
        <v>9.3333333333333339</v>
      </c>
    </row>
    <row r="29" spans="1:4" x14ac:dyDescent="0.25">
      <c r="A29">
        <v>26</v>
      </c>
      <c r="B29" t="s">
        <v>28</v>
      </c>
      <c r="C29">
        <v>15</v>
      </c>
      <c r="D29" s="5">
        <f>($C29*2)/3</f>
        <v>10</v>
      </c>
    </row>
    <row r="30" spans="1:4" x14ac:dyDescent="0.25">
      <c r="A30">
        <v>27</v>
      </c>
      <c r="B30" t="s">
        <v>29</v>
      </c>
      <c r="C30">
        <v>11</v>
      </c>
      <c r="D30" s="5">
        <f>($C30*2)/3</f>
        <v>7.333333333333333</v>
      </c>
    </row>
    <row r="31" spans="1:4" x14ac:dyDescent="0.25">
      <c r="A31">
        <v>28</v>
      </c>
      <c r="B31" t="s">
        <v>30</v>
      </c>
      <c r="C31">
        <v>13</v>
      </c>
      <c r="D31" s="5">
        <f>($C31*2)/3</f>
        <v>8.6666666666666661</v>
      </c>
    </row>
    <row r="32" spans="1:4" x14ac:dyDescent="0.25">
      <c r="A32">
        <v>29</v>
      </c>
      <c r="B32" t="s">
        <v>31</v>
      </c>
      <c r="C32">
        <v>11</v>
      </c>
      <c r="D32" s="5">
        <f>($C32*2)/3</f>
        <v>7.333333333333333</v>
      </c>
    </row>
    <row r="33" spans="1:4" x14ac:dyDescent="0.25">
      <c r="A33">
        <v>30</v>
      </c>
      <c r="B33" t="s">
        <v>32</v>
      </c>
      <c r="C33">
        <v>15</v>
      </c>
      <c r="D33" s="5">
        <f>($C33*2)/3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2022-04-18T16:00:09Z</dcterms:created>
  <dcterms:modified xsi:type="dcterms:W3CDTF">2022-04-22T07:55:18Z</dcterms:modified>
</cp:coreProperties>
</file>